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harosa\Desktop\"/>
    </mc:Choice>
  </mc:AlternateContent>
  <bookViews>
    <workbookView xWindow="0" yWindow="0" windowWidth="20490" windowHeight="775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E24" i="1" s="1"/>
  <c r="C11" i="1"/>
  <c r="D27" i="1"/>
  <c r="E27" i="1" s="1"/>
  <c r="D26" i="1"/>
  <c r="E37" i="1" s="1"/>
  <c r="D25" i="1"/>
  <c r="E36" i="1" s="1"/>
  <c r="C7" i="1"/>
  <c r="C15" i="1" s="1"/>
  <c r="C20" i="1" s="1"/>
  <c r="C46" i="1" s="1"/>
  <c r="E39" i="1"/>
  <c r="E40" i="1"/>
  <c r="E41" i="1"/>
  <c r="E35" i="1"/>
  <c r="E28" i="1"/>
  <c r="E29" i="1"/>
  <c r="E30" i="1"/>
  <c r="C31" i="1"/>
  <c r="E25" i="1" l="1"/>
  <c r="E26" i="1"/>
  <c r="E38" i="1"/>
  <c r="E42" i="1" s="1"/>
  <c r="C47" i="1" s="1"/>
  <c r="E31" i="1"/>
</calcChain>
</file>

<file path=xl/sharedStrings.xml><?xml version="1.0" encoding="utf-8"?>
<sst xmlns="http://schemas.openxmlformats.org/spreadsheetml/2006/main" count="52" uniqueCount="46">
  <si>
    <t>sd{rf/L</t>
  </si>
  <si>
    <t>;fdfg</t>
  </si>
  <si>
    <t>Hldgsf] lnh z'Ns</t>
  </si>
  <si>
    <t>cGo vr{ -nh]l:6«s_</t>
  </si>
  <si>
    <t>t];|f] kIf ;]jf k|bfos</t>
  </si>
  <si>
    <t>dlg6l/Ë ;ˆ6j]o;{</t>
  </si>
  <si>
    <t>cGo !</t>
  </si>
  <si>
    <t>cGo @</t>
  </si>
  <si>
    <t>aflif{s vr{sf] ljj/0f</t>
  </si>
  <si>
    <t>? k|lt jif{</t>
  </si>
  <si>
    <t>;+s]t</t>
  </si>
  <si>
    <r>
      <t xml:space="preserve"> </t>
    </r>
    <r>
      <rPr>
        <sz val="14"/>
        <color rgb="FF000000"/>
        <rFont val="Preeti"/>
      </rPr>
      <t>OGk'6 ;]n</t>
    </r>
  </si>
  <si>
    <r>
      <t xml:space="preserve"> </t>
    </r>
    <r>
      <rPr>
        <sz val="14"/>
        <color rgb="FF000000"/>
        <rFont val="Preeti"/>
      </rPr>
      <t>OG6/ldl8P6 ;]n</t>
    </r>
  </si>
  <si>
    <r>
      <t xml:space="preserve"> </t>
    </r>
    <r>
      <rPr>
        <sz val="14"/>
        <color rgb="FF000000"/>
        <rFont val="Preeti"/>
      </rPr>
      <t>cfp6k'6 ;]n</t>
    </r>
  </si>
  <si>
    <t>hDdf</t>
  </si>
  <si>
    <t>of]hgf u/]sf] art -v_</t>
  </si>
  <si>
    <t>cfDbfgLsf] nIo</t>
  </si>
  <si>
    <t>ljB'tsf] vkt</t>
  </si>
  <si>
    <t xml:space="preserve">u|fxssf] cf};t vkt </t>
  </si>
  <si>
    <t xml:space="preserve">-lsjfcf÷jif{_ </t>
  </si>
  <si>
    <t>-lsjfcf÷jif{_</t>
  </si>
  <si>
    <t>3/fo;L</t>
  </si>
  <si>
    <t>Jofkfl/s</t>
  </si>
  <si>
    <t>;fj{hlgs</t>
  </si>
  <si>
    <t>pTkfbgd"ns</t>
  </si>
  <si>
    <t>cGo #</t>
  </si>
  <si>
    <r>
      <t>u|fxssf] ;+Vof</t>
    </r>
    <r>
      <rPr>
        <b/>
        <sz val="14"/>
        <color rgb="FFFFFFFF"/>
        <rFont val="Cambria"/>
        <family val="1"/>
      </rPr>
      <t xml:space="preserve"> </t>
    </r>
    <r>
      <rPr>
        <b/>
        <sz val="14"/>
        <color rgb="FFFFFFFF"/>
        <rFont val="Arial"/>
        <family val="2"/>
      </rPr>
      <t>(#)</t>
    </r>
  </si>
  <si>
    <r>
      <t>hDdf</t>
    </r>
    <r>
      <rPr>
        <b/>
        <sz val="14"/>
        <color rgb="FFFFFFFF"/>
        <rFont val="Arial"/>
        <family val="2"/>
      </rPr>
      <t xml:space="preserve"> </t>
    </r>
  </si>
  <si>
    <t>/fh:j</t>
  </si>
  <si>
    <t>dfl;s z'Ns</t>
  </si>
  <si>
    <t>-?k}of÷u|fxs_</t>
  </si>
  <si>
    <t>z'Ns</t>
  </si>
  <si>
    <t>-?k}of÷ls=jf=xf_</t>
  </si>
  <si>
    <t>-?k}of÷jif{_</t>
  </si>
  <si>
    <t xml:space="preserve">3/fo;L                      </t>
  </si>
  <si>
    <t xml:space="preserve">Jofkfl/s                     </t>
  </si>
  <si>
    <t xml:space="preserve">;fj{hlgs                    </t>
  </si>
  <si>
    <t xml:space="preserve">pTkfbgd"ns                 </t>
  </si>
  <si>
    <t xml:space="preserve">cGo !                        </t>
  </si>
  <si>
    <t xml:space="preserve">cGo @                        </t>
  </si>
  <si>
    <t xml:space="preserve">cGo #                        </t>
  </si>
  <si>
    <t>ljlQo ca:yfsf] ;f/f+z</t>
  </si>
  <si>
    <t>nlIft cfo</t>
  </si>
  <si>
    <t>cg'dflgt cfo</t>
  </si>
  <si>
    <t>ldgLu|L8 z'Ns lgwf{/0f 6'n -df]8]n_</t>
  </si>
  <si>
    <r>
      <rPr>
        <sz val="14"/>
        <color theme="1"/>
        <rFont val="Preeti"/>
      </rPr>
      <t>;+rfng vr{ -</t>
    </r>
    <r>
      <rPr>
        <sz val="11"/>
        <color theme="1"/>
        <rFont val="Calibri"/>
        <family val="2"/>
        <scheme val="minor"/>
      </rPr>
      <t>OPEX</t>
    </r>
    <r>
      <rPr>
        <sz val="14"/>
        <color theme="1"/>
        <rFont val="Preeti"/>
      </rPr>
      <t>_df cfwfl/t k|0ffnLx?sf] nflu -;+rfngvr{x? dfq ;+sng ug]{_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</si>
</sst>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rgb="FF000000"/>
      <name val="Preeti"/>
    </font>
    <font>
      <sz val="11"/>
      <color rgb="FF000000"/>
      <name val="Arial"/>
      <family val="2"/>
    </font>
    <font>
      <sz val="14"/>
      <color theme="1"/>
      <name val="Preeti"/>
    </font>
    <font>
      <b/>
      <sz val="14"/>
      <color theme="1"/>
      <name val="Preeti"/>
    </font>
    <font>
      <b/>
      <sz val="14"/>
      <color rgb="FF000000"/>
      <name val="Preeti"/>
    </font>
    <font>
      <b/>
      <sz val="14"/>
      <color rgb="FFFFFFFF"/>
      <name val="Preeti"/>
    </font>
    <font>
      <b/>
      <sz val="14"/>
      <color rgb="FFFFFFFF"/>
      <name val="Cambria"/>
      <family val="1"/>
    </font>
    <font>
      <b/>
      <sz val="14"/>
      <color rgb="FFFFFFFF"/>
      <name val="Arial"/>
      <family val="2"/>
    </font>
    <font>
      <sz val="14"/>
      <color theme="1"/>
      <name val="Symbol"/>
      <family val="1"/>
      <charset val="2"/>
    </font>
    <font>
      <b/>
      <sz val="20"/>
      <color theme="0"/>
      <name val="Preeti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1" xfId="0" applyFont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164" fontId="4" fillId="5" borderId="1" xfId="1" applyNumberFormat="1" applyFont="1" applyFill="1" applyBorder="1" applyAlignment="1">
      <alignment horizontal="left" vertical="center"/>
    </xf>
    <xf numFmtId="164" fontId="4" fillId="6" borderId="1" xfId="1" applyNumberFormat="1" applyFont="1" applyFill="1" applyBorder="1" applyAlignment="1">
      <alignment horizontal="left" vertical="center"/>
    </xf>
    <xf numFmtId="9" fontId="4" fillId="6" borderId="1" xfId="2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left" vertical="center"/>
    </xf>
    <xf numFmtId="164" fontId="2" fillId="7" borderId="1" xfId="1" applyNumberFormat="1" applyFont="1" applyFill="1" applyBorder="1" applyAlignment="1">
      <alignment horizontal="left" vertical="center"/>
    </xf>
    <xf numFmtId="43" fontId="2" fillId="7" borderId="1" xfId="1" applyFont="1" applyFill="1" applyBorder="1" applyAlignment="1">
      <alignment horizontal="left" vertical="center"/>
    </xf>
    <xf numFmtId="164" fontId="2" fillId="5" borderId="1" xfId="1" applyNumberFormat="1" applyFont="1" applyFill="1" applyBorder="1" applyAlignment="1">
      <alignment horizontal="left" vertical="center"/>
    </xf>
    <xf numFmtId="0" fontId="5" fillId="8" borderId="5" xfId="0" applyFont="1" applyFill="1" applyBorder="1" applyAlignment="1">
      <alignment vertical="center"/>
    </xf>
    <xf numFmtId="0" fontId="5" fillId="9" borderId="5" xfId="0" applyFont="1" applyFill="1" applyBorder="1" applyAlignment="1">
      <alignment vertical="center"/>
    </xf>
    <xf numFmtId="0" fontId="5" fillId="9" borderId="6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0" fontId="8" fillId="0" borderId="0" xfId="0" applyFont="1"/>
    <xf numFmtId="0" fontId="9" fillId="12" borderId="5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5" fillId="8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/>
    </xf>
    <xf numFmtId="0" fontId="9" fillId="12" borderId="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10" fillId="13" borderId="5" xfId="0" applyFont="1" applyFill="1" applyBorder="1" applyAlignment="1">
      <alignment horizontal="center" vertical="center"/>
    </xf>
    <xf numFmtId="0" fontId="10" fillId="13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4" fillId="4" borderId="9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0" fontId="10" fillId="4" borderId="8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9959"/>
        </patternFill>
      </fill>
    </dxf>
  </dxfs>
  <tableStyles count="0" defaultTableStyle="TableStyleMedium2" defaultPivotStyle="PivotStyleLight16"/>
  <colors>
    <mruColors>
      <color rgb="FF009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0"/>
  <sheetViews>
    <sheetView tabSelected="1" workbookViewId="0">
      <selection activeCell="G40" sqref="G40"/>
    </sheetView>
  </sheetViews>
  <sheetFormatPr defaultColWidth="8.85546875" defaultRowHeight="15.95" customHeight="1" x14ac:dyDescent="0.25"/>
  <cols>
    <col min="1" max="1" width="8.85546875" style="1"/>
    <col min="2" max="2" width="25.85546875" style="1" customWidth="1"/>
    <col min="3" max="3" width="20.85546875" style="1" customWidth="1"/>
    <col min="4" max="4" width="25" style="1" customWidth="1"/>
    <col min="5" max="5" width="18.85546875" style="1" customWidth="1"/>
    <col min="6" max="16384" width="8.85546875" style="1"/>
  </cols>
  <sheetData>
    <row r="1" spans="2:5" ht="15.95" customHeight="1" x14ac:dyDescent="0.25">
      <c r="B1" s="27"/>
      <c r="C1" s="28"/>
      <c r="D1" s="28"/>
      <c r="E1" s="29"/>
    </row>
    <row r="2" spans="2:5" ht="33.6" customHeight="1" x14ac:dyDescent="0.3">
      <c r="B2" s="30" t="s">
        <v>44</v>
      </c>
      <c r="C2" s="31"/>
      <c r="D2" s="31"/>
      <c r="E2" s="32"/>
    </row>
    <row r="3" spans="2:5" ht="15.95" customHeight="1" x14ac:dyDescent="0.25">
      <c r="B3" s="33" t="s">
        <v>45</v>
      </c>
      <c r="C3" s="34"/>
      <c r="D3" s="34"/>
      <c r="E3" s="35"/>
    </row>
    <row r="6" spans="2:5" ht="30" customHeight="1" thickBot="1" x14ac:dyDescent="0.3">
      <c r="B6" s="11" t="s">
        <v>8</v>
      </c>
      <c r="C6" s="12" t="s">
        <v>9</v>
      </c>
      <c r="E6" s="12" t="s">
        <v>10</v>
      </c>
    </row>
    <row r="7" spans="2:5" ht="15.95" customHeight="1" thickBot="1" x14ac:dyDescent="0.3">
      <c r="B7" s="10" t="s">
        <v>0</v>
      </c>
      <c r="C7" s="4">
        <f>1*15000*12</f>
        <v>180000</v>
      </c>
      <c r="E7" s="13" t="s">
        <v>11</v>
      </c>
    </row>
    <row r="8" spans="2:5" ht="15.95" customHeight="1" thickBot="1" x14ac:dyDescent="0.3">
      <c r="B8" s="10" t="s">
        <v>1</v>
      </c>
      <c r="C8" s="4">
        <v>200000</v>
      </c>
      <c r="E8" s="14" t="s">
        <v>12</v>
      </c>
    </row>
    <row r="9" spans="2:5" ht="15.95" customHeight="1" thickBot="1" x14ac:dyDescent="0.3">
      <c r="B9" s="10" t="s">
        <v>2</v>
      </c>
      <c r="C9" s="4">
        <v>50000</v>
      </c>
      <c r="E9" s="15" t="s">
        <v>13</v>
      </c>
    </row>
    <row r="10" spans="2:5" ht="15.95" customHeight="1" thickBot="1" x14ac:dyDescent="0.3">
      <c r="B10" s="10" t="s">
        <v>3</v>
      </c>
      <c r="C10" s="4">
        <v>50000</v>
      </c>
    </row>
    <row r="11" spans="2:5" ht="15.95" customHeight="1" thickBot="1" x14ac:dyDescent="0.3">
      <c r="B11" s="10" t="s">
        <v>4</v>
      </c>
      <c r="C11" s="4">
        <f>2*25000*12</f>
        <v>600000</v>
      </c>
    </row>
    <row r="12" spans="2:5" ht="15.95" customHeight="1" thickBot="1" x14ac:dyDescent="0.3">
      <c r="B12" s="10" t="s">
        <v>5</v>
      </c>
      <c r="C12" s="4">
        <v>100000</v>
      </c>
    </row>
    <row r="13" spans="2:5" ht="15.95" customHeight="1" thickBot="1" x14ac:dyDescent="0.3">
      <c r="B13" s="10" t="s">
        <v>6</v>
      </c>
      <c r="C13" s="4"/>
    </row>
    <row r="14" spans="2:5" ht="15.95" customHeight="1" thickBot="1" x14ac:dyDescent="0.3">
      <c r="B14" s="10" t="s">
        <v>7</v>
      </c>
      <c r="C14" s="4"/>
    </row>
    <row r="15" spans="2:5" ht="20.100000000000001" customHeight="1" thickBot="1" x14ac:dyDescent="0.3">
      <c r="B15" s="17" t="s">
        <v>14</v>
      </c>
      <c r="C15" s="7">
        <f>SUM(C7:C14)</f>
        <v>1180000</v>
      </c>
    </row>
    <row r="18" spans="2:5" ht="15.95" customHeight="1" x14ac:dyDescent="0.25">
      <c r="B18" s="18" t="s">
        <v>15</v>
      </c>
      <c r="C18" s="5">
        <v>0.1</v>
      </c>
    </row>
    <row r="20" spans="2:5" ht="30" customHeight="1" x14ac:dyDescent="0.25">
      <c r="B20" s="16" t="s">
        <v>16</v>
      </c>
      <c r="C20" s="2">
        <f>C15*(1+C18)</f>
        <v>1298000</v>
      </c>
    </row>
    <row r="22" spans="2:5" ht="15.95" customHeight="1" x14ac:dyDescent="0.25">
      <c r="B22" s="39" t="s">
        <v>17</v>
      </c>
      <c r="C22" s="41" t="s">
        <v>26</v>
      </c>
      <c r="D22" s="20" t="s">
        <v>18</v>
      </c>
      <c r="E22" s="20" t="s">
        <v>27</v>
      </c>
    </row>
    <row r="23" spans="2:5" ht="30" customHeight="1" thickBot="1" x14ac:dyDescent="0.3">
      <c r="B23" s="40"/>
      <c r="C23" s="42"/>
      <c r="D23" s="21" t="s">
        <v>19</v>
      </c>
      <c r="E23" s="21" t="s">
        <v>20</v>
      </c>
    </row>
    <row r="24" spans="2:5" ht="15.95" customHeight="1" thickBot="1" x14ac:dyDescent="0.3">
      <c r="B24" s="22" t="s">
        <v>21</v>
      </c>
      <c r="C24" s="4">
        <v>300</v>
      </c>
      <c r="D24" s="4">
        <f>0.3*365</f>
        <v>109.5</v>
      </c>
      <c r="E24" s="3">
        <f>C24*D24</f>
        <v>32850</v>
      </c>
    </row>
    <row r="25" spans="2:5" ht="15.95" customHeight="1" thickBot="1" x14ac:dyDescent="0.3">
      <c r="B25" s="22" t="s">
        <v>22</v>
      </c>
      <c r="C25" s="4">
        <v>30</v>
      </c>
      <c r="D25" s="4">
        <f>0.9*365</f>
        <v>328.5</v>
      </c>
      <c r="E25" s="3">
        <f t="shared" ref="E25:E30" si="0">C25*D25</f>
        <v>9855</v>
      </c>
    </row>
    <row r="26" spans="2:5" ht="15.95" customHeight="1" thickBot="1" x14ac:dyDescent="0.3">
      <c r="B26" s="22" t="s">
        <v>23</v>
      </c>
      <c r="C26" s="4">
        <v>10</v>
      </c>
      <c r="D26" s="4">
        <f>1.5*365</f>
        <v>547.5</v>
      </c>
      <c r="E26" s="3">
        <f t="shared" si="0"/>
        <v>5475</v>
      </c>
    </row>
    <row r="27" spans="2:5" ht="15.95" customHeight="1" thickBot="1" x14ac:dyDescent="0.3">
      <c r="B27" s="22" t="s">
        <v>24</v>
      </c>
      <c r="C27" s="4">
        <v>10</v>
      </c>
      <c r="D27" s="4">
        <f>3.5*365</f>
        <v>1277.5</v>
      </c>
      <c r="E27" s="3">
        <f t="shared" si="0"/>
        <v>12775</v>
      </c>
    </row>
    <row r="28" spans="2:5" ht="15.95" customHeight="1" thickBot="1" x14ac:dyDescent="0.3">
      <c r="B28" s="22" t="s">
        <v>6</v>
      </c>
      <c r="C28" s="4"/>
      <c r="D28" s="4"/>
      <c r="E28" s="3">
        <f t="shared" si="0"/>
        <v>0</v>
      </c>
    </row>
    <row r="29" spans="2:5" ht="15.95" customHeight="1" thickBot="1" x14ac:dyDescent="0.3">
      <c r="B29" s="22" t="s">
        <v>7</v>
      </c>
      <c r="C29" s="4"/>
      <c r="D29" s="4"/>
      <c r="E29" s="3">
        <f t="shared" si="0"/>
        <v>0</v>
      </c>
    </row>
    <row r="30" spans="2:5" ht="15.95" customHeight="1" thickBot="1" x14ac:dyDescent="0.3">
      <c r="B30" s="22" t="s">
        <v>25</v>
      </c>
      <c r="C30" s="4"/>
      <c r="D30" s="4"/>
      <c r="E30" s="3">
        <f t="shared" si="0"/>
        <v>0</v>
      </c>
    </row>
    <row r="31" spans="2:5" ht="20.100000000000001" customHeight="1" x14ac:dyDescent="0.25">
      <c r="B31" s="24" t="s">
        <v>14</v>
      </c>
      <c r="C31" s="8">
        <f>SUM(C24:C30)</f>
        <v>350</v>
      </c>
      <c r="D31" s="6"/>
      <c r="E31" s="7">
        <f>SUM(E24:E30)</f>
        <v>60955</v>
      </c>
    </row>
    <row r="33" spans="2:5" ht="15.95" customHeight="1" x14ac:dyDescent="0.25">
      <c r="B33" s="43" t="s">
        <v>28</v>
      </c>
      <c r="C33" s="20" t="s">
        <v>29</v>
      </c>
      <c r="D33" s="20" t="s">
        <v>31</v>
      </c>
      <c r="E33" s="20" t="s">
        <v>14</v>
      </c>
    </row>
    <row r="34" spans="2:5" ht="30" customHeight="1" thickBot="1" x14ac:dyDescent="0.3">
      <c r="B34" s="44"/>
      <c r="C34" s="21" t="s">
        <v>30</v>
      </c>
      <c r="D34" s="21" t="s">
        <v>32</v>
      </c>
      <c r="E34" s="21" t="s">
        <v>33</v>
      </c>
    </row>
    <row r="35" spans="2:5" ht="15.95" customHeight="1" thickBot="1" x14ac:dyDescent="0.3">
      <c r="B35" s="19" t="s">
        <v>34</v>
      </c>
      <c r="C35" s="4">
        <v>50</v>
      </c>
      <c r="D35" s="4">
        <v>10</v>
      </c>
      <c r="E35" s="3">
        <f>C35*C24*12+D35*D24*C24</f>
        <v>508500</v>
      </c>
    </row>
    <row r="36" spans="2:5" ht="15.95" customHeight="1" thickBot="1" x14ac:dyDescent="0.3">
      <c r="B36" s="19" t="s">
        <v>35</v>
      </c>
      <c r="C36" s="4">
        <v>100</v>
      </c>
      <c r="D36" s="4">
        <v>20</v>
      </c>
      <c r="E36" s="3">
        <f t="shared" ref="E36:E41" si="1">C36*C25*12+D36*D25*C25</f>
        <v>233100</v>
      </c>
    </row>
    <row r="37" spans="2:5" ht="15.95" customHeight="1" thickBot="1" x14ac:dyDescent="0.3">
      <c r="B37" s="19" t="s">
        <v>36</v>
      </c>
      <c r="C37" s="4">
        <v>50</v>
      </c>
      <c r="D37" s="4">
        <v>10</v>
      </c>
      <c r="E37" s="3">
        <f t="shared" si="1"/>
        <v>60750</v>
      </c>
    </row>
    <row r="38" spans="2:5" ht="15.95" customHeight="1" thickBot="1" x14ac:dyDescent="0.3">
      <c r="B38" s="19" t="s">
        <v>37</v>
      </c>
      <c r="C38" s="4">
        <v>200</v>
      </c>
      <c r="D38" s="4">
        <v>30</v>
      </c>
      <c r="E38" s="3">
        <f t="shared" si="1"/>
        <v>407250</v>
      </c>
    </row>
    <row r="39" spans="2:5" ht="15.95" customHeight="1" thickBot="1" x14ac:dyDescent="0.3">
      <c r="B39" s="19" t="s">
        <v>38</v>
      </c>
      <c r="C39" s="4"/>
      <c r="D39" s="4"/>
      <c r="E39" s="3">
        <f t="shared" si="1"/>
        <v>0</v>
      </c>
    </row>
    <row r="40" spans="2:5" ht="15.95" customHeight="1" thickBot="1" x14ac:dyDescent="0.3">
      <c r="B40" s="19" t="s">
        <v>39</v>
      </c>
      <c r="C40" s="4"/>
      <c r="D40" s="4"/>
      <c r="E40" s="3">
        <f t="shared" si="1"/>
        <v>0</v>
      </c>
    </row>
    <row r="41" spans="2:5" ht="15.95" customHeight="1" thickBot="1" x14ac:dyDescent="0.3">
      <c r="B41" s="19" t="s">
        <v>40</v>
      </c>
      <c r="C41" s="4"/>
      <c r="D41" s="4"/>
      <c r="E41" s="3">
        <f t="shared" si="1"/>
        <v>0</v>
      </c>
    </row>
    <row r="42" spans="2:5" ht="20.100000000000001" customHeight="1" thickBot="1" x14ac:dyDescent="0.3">
      <c r="B42" s="23" t="s">
        <v>14</v>
      </c>
      <c r="C42" s="8"/>
      <c r="D42" s="6"/>
      <c r="E42" s="7">
        <f>SUM(E35:E41)</f>
        <v>1209600</v>
      </c>
    </row>
    <row r="45" spans="2:5" ht="30" customHeight="1" thickBot="1" x14ac:dyDescent="0.3">
      <c r="B45" s="25" t="s">
        <v>41</v>
      </c>
      <c r="C45" s="26" t="s">
        <v>33</v>
      </c>
    </row>
    <row r="46" spans="2:5" ht="20.100000000000001" customHeight="1" thickBot="1" x14ac:dyDescent="0.3">
      <c r="B46" s="19" t="s">
        <v>42</v>
      </c>
      <c r="C46" s="9">
        <f>C20</f>
        <v>1298000</v>
      </c>
    </row>
    <row r="47" spans="2:5" ht="20.100000000000001" customHeight="1" thickBot="1" x14ac:dyDescent="0.3">
      <c r="B47" s="19" t="s">
        <v>43</v>
      </c>
      <c r="C47" s="9">
        <f>E42</f>
        <v>1209600</v>
      </c>
    </row>
    <row r="50" spans="2:5" ht="15.95" customHeight="1" x14ac:dyDescent="0.25">
      <c r="B50" s="36"/>
      <c r="C50" s="37"/>
      <c r="D50" s="37"/>
      <c r="E50" s="38"/>
    </row>
  </sheetData>
  <mergeCells count="6">
    <mergeCell ref="B2:E2"/>
    <mergeCell ref="B3:E3"/>
    <mergeCell ref="B50:E50"/>
    <mergeCell ref="B22:B23"/>
    <mergeCell ref="C22:C23"/>
    <mergeCell ref="B33:B34"/>
  </mergeCells>
  <phoneticPr fontId="3" type="noConversion"/>
  <conditionalFormatting sqref="C47">
    <cfRule type="cellIs" dxfId="1" priority="1" operator="greaterThan">
      <formula>$C$46</formula>
    </cfRule>
    <cfRule type="cellIs" dxfId="0" priority="2" operator="lessThan">
      <formula>$C$46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Imran</dc:creator>
  <cp:lastModifiedBy>Bharosa</cp:lastModifiedBy>
  <dcterms:created xsi:type="dcterms:W3CDTF">2022-12-13T05:13:35Z</dcterms:created>
  <dcterms:modified xsi:type="dcterms:W3CDTF">2023-04-05T02:55:19Z</dcterms:modified>
</cp:coreProperties>
</file>